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cityofroswell020-my.sharepoint.com/personal/cboyd_ci_roswell_ga_us/Documents/Desktop/"/>
    </mc:Choice>
  </mc:AlternateContent>
  <xr:revisionPtr revIDLastSave="0" documentId="8_{C2FE2490-9D49-4C57-8063-3B1AD4B08E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ater Rates" sheetId="1" r:id="rId1"/>
    <sheet name="Multi-Family Rates" sheetId="2" r:id="rId2"/>
  </sheets>
  <definedNames>
    <definedName name="_xlnm.Print_Area" localSheetId="1">'Multi-Family Rates'!$A$1:$K$37</definedName>
    <definedName name="_xlnm.Print_Area" localSheetId="0">'Water Rates'!$A$1:$G$44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2" l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5" i="2"/>
  <c r="J4" i="2"/>
  <c r="H4" i="2"/>
  <c r="F4" i="2"/>
  <c r="L4" i="2"/>
  <c r="K37" i="2" s="1"/>
  <c r="K5" i="2" l="1"/>
  <c r="K10" i="2"/>
  <c r="K27" i="2"/>
  <c r="K8" i="2"/>
  <c r="K12" i="2"/>
  <c r="K16" i="2"/>
  <c r="K20" i="2"/>
  <c r="K24" i="2"/>
  <c r="K28" i="2"/>
  <c r="K32" i="2"/>
  <c r="K36" i="2"/>
  <c r="K6" i="2"/>
  <c r="K14" i="2"/>
  <c r="K18" i="2"/>
  <c r="K22" i="2"/>
  <c r="K26" i="2"/>
  <c r="K30" i="2"/>
  <c r="K34" i="2"/>
  <c r="K7" i="2"/>
  <c r="K11" i="2"/>
  <c r="K15" i="2"/>
  <c r="K19" i="2"/>
  <c r="K23" i="2"/>
  <c r="K31" i="2"/>
  <c r="K35" i="2"/>
  <c r="K9" i="2"/>
  <c r="K13" i="2"/>
  <c r="K17" i="2"/>
  <c r="K21" i="2"/>
  <c r="K25" i="2"/>
  <c r="K29" i="2"/>
  <c r="K33" i="2"/>
  <c r="F10" i="1"/>
  <c r="F43" i="1" l="1"/>
  <c r="F42" i="1"/>
  <c r="F41" i="1"/>
  <c r="F40" i="1"/>
  <c r="F39" i="1"/>
  <c r="F35" i="1"/>
  <c r="F36" i="1"/>
  <c r="F34" i="1"/>
  <c r="F32" i="1"/>
  <c r="F23" i="1"/>
  <c r="F22" i="1"/>
  <c r="F33" i="1" s="1"/>
  <c r="F21" i="1"/>
  <c r="F31" i="1" s="1"/>
  <c r="F14" i="1"/>
  <c r="F8" i="1"/>
  <c r="F13" i="1"/>
  <c r="F20" i="1"/>
  <c r="F30" i="1" s="1"/>
  <c r="C8" i="1"/>
  <c r="D8" i="1"/>
  <c r="E8" i="1"/>
  <c r="C40" i="1" l="1"/>
  <c r="D40" i="1"/>
  <c r="E40" i="1"/>
  <c r="C41" i="1"/>
  <c r="D41" i="1"/>
  <c r="E41" i="1"/>
  <c r="C42" i="1"/>
  <c r="D42" i="1"/>
  <c r="E42" i="1"/>
  <c r="C43" i="1"/>
  <c r="D43" i="1"/>
  <c r="E43" i="1"/>
  <c r="E39" i="1"/>
  <c r="D39" i="1"/>
  <c r="C39" i="1"/>
  <c r="C31" i="1"/>
  <c r="D31" i="1"/>
  <c r="E31" i="1"/>
  <c r="C32" i="1"/>
  <c r="D32" i="1"/>
  <c r="E32" i="1"/>
  <c r="C33" i="1"/>
  <c r="D33" i="1"/>
  <c r="E33" i="1"/>
  <c r="C34" i="1"/>
  <c r="D34" i="1"/>
  <c r="E34" i="1"/>
  <c r="C35" i="1"/>
  <c r="D35" i="1"/>
  <c r="E35" i="1"/>
  <c r="C36" i="1"/>
  <c r="D36" i="1"/>
  <c r="E36" i="1"/>
  <c r="E30" i="1"/>
  <c r="D30" i="1"/>
  <c r="C30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7" i="1"/>
  <c r="D17" i="1"/>
  <c r="E16" i="1"/>
  <c r="D16" i="1"/>
  <c r="E15" i="1"/>
  <c r="D15" i="1"/>
  <c r="E14" i="1"/>
  <c r="D14" i="1"/>
  <c r="E13" i="1"/>
  <c r="D13" i="1"/>
  <c r="E10" i="1"/>
  <c r="D10" i="1"/>
  <c r="E9" i="1"/>
  <c r="D9" i="1"/>
  <c r="C26" i="1"/>
  <c r="C25" i="1"/>
  <c r="C24" i="1"/>
  <c r="C23" i="1"/>
  <c r="C22" i="1"/>
  <c r="C21" i="1"/>
  <c r="C20" i="1"/>
  <c r="C17" i="1"/>
  <c r="C16" i="1"/>
  <c r="C15" i="1"/>
  <c r="C14" i="1"/>
  <c r="C13" i="1"/>
  <c r="C9" i="1"/>
  <c r="C10" i="1"/>
</calcChain>
</file>

<file path=xl/sharedStrings.xml><?xml version="1.0" encoding="utf-8"?>
<sst xmlns="http://schemas.openxmlformats.org/spreadsheetml/2006/main" count="165" uniqueCount="132">
  <si>
    <t>0-5,000</t>
  </si>
  <si>
    <t>5,001- 10,000</t>
  </si>
  <si>
    <t>&gt;10,000</t>
  </si>
  <si>
    <t xml:space="preserve">SERVICE CHARGE </t>
  </si>
  <si>
    <t>5/8 –3/4”</t>
  </si>
  <si>
    <t>5/8”</t>
  </si>
  <si>
    <t>1”</t>
  </si>
  <si>
    <t>0-50,000</t>
  </si>
  <si>
    <t>50,001 – 75,000</t>
  </si>
  <si>
    <t>&gt;75,000</t>
  </si>
  <si>
    <t>1.5”</t>
  </si>
  <si>
    <t>2”</t>
  </si>
  <si>
    <t>3”</t>
  </si>
  <si>
    <t>0 – 122,500</t>
  </si>
  <si>
    <t>122,501 – 300,000</t>
  </si>
  <si>
    <t>&gt; 300,000</t>
  </si>
  <si>
    <t>SERVICE</t>
  </si>
  <si>
    <t>4”</t>
  </si>
  <si>
    <t>6”</t>
  </si>
  <si>
    <t>8”</t>
  </si>
  <si>
    <t>FIRE LINES</t>
  </si>
  <si>
    <t>SERVICE CHARGE</t>
  </si>
  <si>
    <t>5/8 – 3/4”</t>
  </si>
  <si>
    <t>IRRIGATION</t>
  </si>
  <si>
    <t>CITY OF ROSWELL</t>
  </si>
  <si>
    <t>5/8"</t>
  </si>
  <si>
    <t>1"</t>
  </si>
  <si>
    <t>RESIDENTIAL WATER RATES</t>
  </si>
  <si>
    <t>SMALL COMMERCIAL WATER RATES</t>
  </si>
  <si>
    <t>LARGE COMMERCIAL WATER RATES</t>
  </si>
  <si>
    <t>T1</t>
  </si>
  <si>
    <t>T2</t>
  </si>
  <si>
    <t>T3</t>
  </si>
  <si>
    <t>Account</t>
  </si>
  <si>
    <t>Multi Family Complex (Estimated units)</t>
  </si>
  <si>
    <t>Units</t>
  </si>
  <si>
    <t>RATE
CODE</t>
  </si>
  <si>
    <t>Canton Street Walk Association</t>
  </si>
  <si>
    <t>Coleman Village Views Townhome</t>
  </si>
  <si>
    <t xml:space="preserve">Crown Park Townhomes </t>
  </si>
  <si>
    <t xml:space="preserve">Forrest Grove Apartments </t>
  </si>
  <si>
    <t>400,001+</t>
  </si>
  <si>
    <t>Founders Club Association</t>
  </si>
  <si>
    <t>Founders Mill Townhome Association</t>
  </si>
  <si>
    <t>220,001+</t>
  </si>
  <si>
    <t xml:space="preserve">Garrison Hills Subdivision </t>
  </si>
  <si>
    <t>GGT LMI City Walk GA LLC</t>
  </si>
  <si>
    <t>Housing Authority</t>
  </si>
  <si>
    <t>Liberty Lofts Condos</t>
  </si>
  <si>
    <t>Magnolia Townhomes</t>
  </si>
  <si>
    <t xml:space="preserve">Mill Street Park Condominiums </t>
  </si>
  <si>
    <t>Mimosa Street Apartments</t>
  </si>
  <si>
    <t>Norcross Village HOA</t>
  </si>
  <si>
    <t xml:space="preserve">Oak Street Apartments </t>
  </si>
  <si>
    <t>280,001+</t>
  </si>
  <si>
    <t>Old Town Roswell Condominiums</t>
  </si>
  <si>
    <t>Rivermill Condos</t>
  </si>
  <si>
    <t>Riverwalk Condos</t>
  </si>
  <si>
    <t>Roswell Creekview Condos</t>
  </si>
  <si>
    <t xml:space="preserve">Roswell Landing </t>
  </si>
  <si>
    <t xml:space="preserve">Roswell Oaks- South </t>
  </si>
  <si>
    <t>320,001+</t>
  </si>
  <si>
    <t>Roswell Pointe Condos</t>
  </si>
  <si>
    <t xml:space="preserve">Roswell Springs Condos </t>
  </si>
  <si>
    <t xml:space="preserve">Stone Grove Subdivision </t>
  </si>
  <si>
    <t>480,001+</t>
  </si>
  <si>
    <t xml:space="preserve">The Courtyard </t>
  </si>
  <si>
    <t xml:space="preserve">Tower Park Place </t>
  </si>
  <si>
    <t>Vickery Falls Condominium</t>
  </si>
  <si>
    <t>240,001+</t>
  </si>
  <si>
    <t>Weatherford Place Townhomes</t>
  </si>
  <si>
    <t xml:space="preserve">Willeo Creek Apartments </t>
  </si>
  <si>
    <t>SEWER: / 1,000 GAL</t>
  </si>
  <si>
    <t xml:space="preserve">SEWER SERVICE CHARGE:  </t>
  </si>
  <si>
    <t>Base Fee</t>
  </si>
  <si>
    <t>2025 WATER/SEWER RATES &amp; BASE FEES</t>
  </si>
  <si>
    <t>240,001- 480,000</t>
  </si>
  <si>
    <t>1,980,001 - 3,960,000</t>
  </si>
  <si>
    <t>3,960,001+</t>
  </si>
  <si>
    <t>1,060,001+</t>
  </si>
  <si>
    <t>530,001- 1,060,000</t>
  </si>
  <si>
    <t>100,001- 200,000</t>
  </si>
  <si>
    <t>200,001+</t>
  </si>
  <si>
    <t>45,001- 90,000</t>
  </si>
  <si>
    <t>90,001+</t>
  </si>
  <si>
    <t>55,001- 110,000</t>
  </si>
  <si>
    <t>110,001+</t>
  </si>
  <si>
    <t>110,001- 220,000</t>
  </si>
  <si>
    <t>3,200,001+</t>
  </si>
  <si>
    <t>540,001+</t>
  </si>
  <si>
    <t>140,001+</t>
  </si>
  <si>
    <t>430,001+</t>
  </si>
  <si>
    <t>1,440,001+</t>
  </si>
  <si>
    <t>900,001+</t>
  </si>
  <si>
    <t>350,001+</t>
  </si>
  <si>
    <t>330,001+</t>
  </si>
  <si>
    <t>160,001+</t>
  </si>
  <si>
    <t>1,040,001+</t>
  </si>
  <si>
    <t>1,100,001+</t>
  </si>
  <si>
    <t>130,001+</t>
  </si>
  <si>
    <t>120,001+</t>
  </si>
  <si>
    <t>80,001+</t>
  </si>
  <si>
    <t>2,420,001+</t>
  </si>
  <si>
    <t>1,600,001- 3,200,000</t>
  </si>
  <si>
    <t>140,001- 280,000</t>
  </si>
  <si>
    <t>160,001- 320,000</t>
  </si>
  <si>
    <t>200,001- 400,000</t>
  </si>
  <si>
    <t>885,001- 1,770,000</t>
  </si>
  <si>
    <t>270,001- 540,000</t>
  </si>
  <si>
    <t>70,001- 140,000</t>
  </si>
  <si>
    <t>215,001- 430,000</t>
  </si>
  <si>
    <t>720,001- 1,440,000</t>
  </si>
  <si>
    <t>450,000- 900,000</t>
  </si>
  <si>
    <t>175,001- 350,001</t>
  </si>
  <si>
    <t>165,001- 330,000</t>
  </si>
  <si>
    <t>80,001- 160,000</t>
  </si>
  <si>
    <t>520,001- 1,040,000</t>
  </si>
  <si>
    <t>550,001-1,100,000</t>
  </si>
  <si>
    <t>120,001- 240,000</t>
  </si>
  <si>
    <t>65,001- 130,000</t>
  </si>
  <si>
    <t>60,001- 120,000</t>
  </si>
  <si>
    <t>40,001- 80,000</t>
  </si>
  <si>
    <t>1,210,001- 2,420,000</t>
  </si>
  <si>
    <t>170,001- 340,000</t>
  </si>
  <si>
    <t>340,001+</t>
  </si>
  <si>
    <t>City of Roswell - January 2025</t>
  </si>
  <si>
    <t>EFFECTIVE 7/1/2025</t>
  </si>
  <si>
    <t>Southern Post</t>
  </si>
  <si>
    <t>Post &amp; Wander (formerly Chattahoochee Circle)</t>
  </si>
  <si>
    <t>640,001- 1,280,000</t>
  </si>
  <si>
    <t>1,280,001+</t>
  </si>
  <si>
    <t>* Set by Fulton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</si>
</sst>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Garamond"/>
      <family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Garamond"/>
      <family val="1"/>
    </font>
    <font>
      <b/>
      <sz val="16"/>
      <color theme="0"/>
      <name val="Arial"/>
      <family val="2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 Narrow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6" fillId="0" borderId="0"/>
  </cellStyleXfs>
  <cellXfs count="49">
    <xf numFmtId="0" fontId="0" fillId="0" borderId="0" xfId="0"/>
    <xf numFmtId="0" fontId="0" fillId="0" borderId="1" xfId="0" applyBorder="1"/>
    <xf numFmtId="0" fontId="12" fillId="3" borderId="2" xfId="4" applyFont="1" applyFill="1" applyBorder="1" applyAlignment="1">
      <alignment horizontal="center" vertical="center" wrapText="1"/>
    </xf>
    <xf numFmtId="0" fontId="11" fillId="3" borderId="0" xfId="4" applyFont="1" applyFill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3" xfId="4" applyFont="1" applyFill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5" fillId="4" borderId="2" xfId="4" applyFont="1" applyFill="1" applyBorder="1" applyAlignment="1">
      <alignment horizontal="center" vertical="center"/>
    </xf>
    <xf numFmtId="164" fontId="15" fillId="4" borderId="2" xfId="1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0" fontId="15" fillId="5" borderId="2" xfId="4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 vertical="center"/>
    </xf>
    <xf numFmtId="164" fontId="15" fillId="5" borderId="2" xfId="1" applyNumberFormat="1" applyFont="1" applyFill="1" applyBorder="1" applyAlignment="1">
      <alignment horizontal="center" vertical="center"/>
    </xf>
    <xf numFmtId="44" fontId="2" fillId="2" borderId="2" xfId="2" applyFont="1" applyFill="1" applyBorder="1" applyAlignment="1"/>
    <xf numFmtId="0" fontId="1" fillId="0" borderId="0" xfId="0" applyFont="1"/>
    <xf numFmtId="44" fontId="1" fillId="2" borderId="2" xfId="0" applyNumberFormat="1" applyFont="1" applyFill="1" applyBorder="1"/>
    <xf numFmtId="44" fontId="1" fillId="0" borderId="2" xfId="2" applyFont="1" applyBorder="1"/>
    <xf numFmtId="44" fontId="13" fillId="0" borderId="2" xfId="2" applyFont="1" applyBorder="1"/>
    <xf numFmtId="44" fontId="1" fillId="0" borderId="0" xfId="2" applyFont="1"/>
    <xf numFmtId="44" fontId="12" fillId="3" borderId="2" xfId="4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9" fillId="0" borderId="2" xfId="2" applyFont="1" applyFill="1" applyBorder="1" applyAlignment="1">
      <alignment horizontal="center" vertical="center" wrapText="1"/>
    </xf>
    <xf numFmtId="44" fontId="9" fillId="2" borderId="2" xfId="2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9" fillId="0" borderId="2" xfId="2" applyFont="1" applyFill="1" applyBorder="1" applyAlignment="1">
      <alignment vertical="center" wrapText="1"/>
    </xf>
    <xf numFmtId="44" fontId="9" fillId="0" borderId="2" xfId="0" applyNumberFormat="1" applyFont="1" applyBorder="1" applyAlignment="1">
      <alignment horizontal="center" vertical="center" wrapText="1"/>
    </xf>
    <xf numFmtId="0" fontId="20" fillId="0" borderId="0" xfId="0" applyFont="1"/>
    <xf numFmtId="164" fontId="0" fillId="0" borderId="0" xfId="0" applyNumberFormat="1" applyAlignment="1">
      <alignment horizontal="center" vertical="center"/>
    </xf>
    <xf numFmtId="3" fontId="16" fillId="5" borderId="2" xfId="0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44" fontId="0" fillId="0" borderId="0" xfId="2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8" fillId="3" borderId="0" xfId="4" applyFont="1" applyFill="1" applyAlignment="1">
      <alignment horizontal="center" vertical="center"/>
    </xf>
    <xf numFmtId="0" fontId="18" fillId="3" borderId="3" xfId="4" applyFont="1" applyFill="1" applyBorder="1" applyAlignment="1">
      <alignment horizontal="center" vertical="center"/>
    </xf>
    <xf numFmtId="44" fontId="19" fillId="3" borderId="4" xfId="2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Excel Built-in Normal 1" xfId="3" xr:uid="{00000000-0005-0000-0000-000002000000}"/>
    <cellStyle name="Normal" xfId="0" builtinId="0"/>
    <cellStyle name="Norma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zoomScale="80" zoomScaleNormal="80" workbookViewId="0">
      <selection activeCell="H7" sqref="H7"/>
    </sheetView>
  </sheetViews>
  <sheetFormatPr defaultRowHeight="15" x14ac:dyDescent="0.25"/>
  <cols>
    <col min="1" max="1" width="10" customWidth="1"/>
    <col min="2" max="2" width="10.5703125" customWidth="1"/>
    <col min="3" max="3" width="10.42578125" bestFit="1" customWidth="1"/>
    <col min="4" max="4" width="13.140625" bestFit="1" customWidth="1"/>
    <col min="5" max="5" width="12.5703125" customWidth="1"/>
    <col min="6" max="6" width="9.28515625" bestFit="1" customWidth="1"/>
    <col min="7" max="7" width="21.5703125" bestFit="1" customWidth="1"/>
  </cols>
  <sheetData>
    <row r="1" spans="1:7" ht="21" customHeight="1" x14ac:dyDescent="0.25">
      <c r="A1" s="44" t="s">
        <v>24</v>
      </c>
      <c r="B1" s="44"/>
      <c r="C1" s="44"/>
      <c r="D1" s="44"/>
      <c r="E1" s="44"/>
      <c r="F1" s="44"/>
    </row>
    <row r="2" spans="1:7" ht="15.75" customHeight="1" x14ac:dyDescent="0.25">
      <c r="A2" s="44" t="s">
        <v>75</v>
      </c>
      <c r="B2" s="44"/>
      <c r="C2" s="44"/>
      <c r="D2" s="44"/>
      <c r="E2" s="44"/>
      <c r="F2" s="44"/>
    </row>
    <row r="3" spans="1:7" ht="15" customHeight="1" x14ac:dyDescent="0.25">
      <c r="A3" s="42" t="s">
        <v>126</v>
      </c>
      <c r="B3" s="42"/>
      <c r="C3" s="42"/>
      <c r="D3" s="42"/>
      <c r="E3" s="42"/>
      <c r="F3" s="42"/>
    </row>
    <row r="4" spans="1:7" ht="15" customHeight="1" x14ac:dyDescent="0.25">
      <c r="A4" s="43" t="s">
        <v>72</v>
      </c>
      <c r="B4" s="43"/>
      <c r="C4" s="21">
        <v>8.5500000000000007</v>
      </c>
      <c r="D4" s="43" t="s">
        <v>73</v>
      </c>
      <c r="E4" s="43"/>
      <c r="F4" s="21">
        <v>5.36</v>
      </c>
      <c r="G4" s="34" t="s">
        <v>131</v>
      </c>
    </row>
    <row r="5" spans="1:7" ht="15.75" customHeight="1" x14ac:dyDescent="0.25"/>
    <row r="6" spans="1:7" ht="45.75" customHeight="1" x14ac:dyDescent="0.25">
      <c r="A6" s="45" t="s">
        <v>27</v>
      </c>
      <c r="B6" s="45"/>
      <c r="C6" s="31" t="s">
        <v>0</v>
      </c>
      <c r="D6" s="31" t="s">
        <v>1</v>
      </c>
      <c r="E6" s="31" t="s">
        <v>2</v>
      </c>
      <c r="F6" s="31" t="s">
        <v>3</v>
      </c>
    </row>
    <row r="7" spans="1:7" x14ac:dyDescent="0.25">
      <c r="A7" s="39" t="s">
        <v>4</v>
      </c>
      <c r="B7" s="39"/>
      <c r="C7" s="30">
        <v>5.6</v>
      </c>
      <c r="D7" s="30">
        <v>11.19</v>
      </c>
      <c r="E7" s="30">
        <v>16.79</v>
      </c>
      <c r="F7" s="30">
        <v>10.35</v>
      </c>
    </row>
    <row r="8" spans="1:7" x14ac:dyDescent="0.25">
      <c r="A8" s="39" t="s">
        <v>5</v>
      </c>
      <c r="B8" s="39"/>
      <c r="C8" s="29">
        <f>C$7</f>
        <v>5.6</v>
      </c>
      <c r="D8" s="29">
        <f>D$7</f>
        <v>11.19</v>
      </c>
      <c r="E8" s="29">
        <f>E$7</f>
        <v>16.79</v>
      </c>
      <c r="F8" s="29">
        <f>F7</f>
        <v>10.35</v>
      </c>
    </row>
    <row r="9" spans="1:7" x14ac:dyDescent="0.25">
      <c r="A9" s="39" t="s">
        <v>6</v>
      </c>
      <c r="B9" s="39"/>
      <c r="C9" s="29">
        <f t="shared" ref="C9:C10" si="0">C$7</f>
        <v>5.6</v>
      </c>
      <c r="D9" s="29">
        <f>D$7</f>
        <v>11.19</v>
      </c>
      <c r="E9" s="29">
        <f>E$7</f>
        <v>16.79</v>
      </c>
      <c r="F9" s="30">
        <v>16.41</v>
      </c>
    </row>
    <row r="10" spans="1:7" x14ac:dyDescent="0.25">
      <c r="A10" s="39" t="s">
        <v>6</v>
      </c>
      <c r="B10" s="39"/>
      <c r="C10" s="29">
        <f t="shared" si="0"/>
        <v>5.6</v>
      </c>
      <c r="D10" s="29">
        <f>D$7</f>
        <v>11.19</v>
      </c>
      <c r="E10" s="29">
        <f>E$7</f>
        <v>16.79</v>
      </c>
      <c r="F10" s="29">
        <f>F9</f>
        <v>16.41</v>
      </c>
    </row>
    <row r="11" spans="1:7" x14ac:dyDescent="0.25">
      <c r="A11" s="28"/>
      <c r="B11" s="41"/>
      <c r="C11" s="41"/>
      <c r="D11" s="41"/>
      <c r="E11" s="41"/>
      <c r="F11" s="41"/>
    </row>
    <row r="12" spans="1:7" ht="30" x14ac:dyDescent="0.25">
      <c r="A12" s="40" t="s">
        <v>28</v>
      </c>
      <c r="B12" s="40"/>
      <c r="C12" s="31" t="s">
        <v>7</v>
      </c>
      <c r="D12" s="31" t="s">
        <v>8</v>
      </c>
      <c r="E12" s="31" t="s">
        <v>9</v>
      </c>
      <c r="F12" s="31" t="s">
        <v>3</v>
      </c>
    </row>
    <row r="13" spans="1:7" x14ac:dyDescent="0.25">
      <c r="A13" s="39" t="s">
        <v>5</v>
      </c>
      <c r="B13" s="39"/>
      <c r="C13" s="29">
        <f t="shared" ref="C13:E17" si="1">C$7</f>
        <v>5.6</v>
      </c>
      <c r="D13" s="29">
        <f t="shared" si="1"/>
        <v>11.19</v>
      </c>
      <c r="E13" s="29">
        <f t="shared" si="1"/>
        <v>16.79</v>
      </c>
      <c r="F13" s="29">
        <f>F7</f>
        <v>10.35</v>
      </c>
    </row>
    <row r="14" spans="1:7" x14ac:dyDescent="0.25">
      <c r="A14" s="39" t="s">
        <v>6</v>
      </c>
      <c r="B14" s="39"/>
      <c r="C14" s="29">
        <f t="shared" si="1"/>
        <v>5.6</v>
      </c>
      <c r="D14" s="29">
        <f t="shared" si="1"/>
        <v>11.19</v>
      </c>
      <c r="E14" s="29">
        <f t="shared" si="1"/>
        <v>16.79</v>
      </c>
      <c r="F14" s="29">
        <f>F9</f>
        <v>16.41</v>
      </c>
    </row>
    <row r="15" spans="1:7" x14ac:dyDescent="0.25">
      <c r="A15" s="39" t="s">
        <v>10</v>
      </c>
      <c r="B15" s="39"/>
      <c r="C15" s="29">
        <f t="shared" si="1"/>
        <v>5.6</v>
      </c>
      <c r="D15" s="29">
        <f t="shared" si="1"/>
        <v>11.19</v>
      </c>
      <c r="E15" s="29">
        <f t="shared" si="1"/>
        <v>16.79</v>
      </c>
      <c r="F15" s="30">
        <v>26.53</v>
      </c>
    </row>
    <row r="16" spans="1:7" x14ac:dyDescent="0.25">
      <c r="A16" s="39" t="s">
        <v>11</v>
      </c>
      <c r="B16" s="39"/>
      <c r="C16" s="29">
        <f t="shared" si="1"/>
        <v>5.6</v>
      </c>
      <c r="D16" s="29">
        <f t="shared" si="1"/>
        <v>11.19</v>
      </c>
      <c r="E16" s="29">
        <f t="shared" si="1"/>
        <v>16.79</v>
      </c>
      <c r="F16" s="30">
        <v>38.659999999999997</v>
      </c>
    </row>
    <row r="17" spans="1:7" x14ac:dyDescent="0.25">
      <c r="A17" s="39" t="s">
        <v>12</v>
      </c>
      <c r="B17" s="39"/>
      <c r="C17" s="29">
        <f t="shared" si="1"/>
        <v>5.6</v>
      </c>
      <c r="D17" s="29">
        <f t="shared" si="1"/>
        <v>11.19</v>
      </c>
      <c r="E17" s="29">
        <f t="shared" si="1"/>
        <v>16.79</v>
      </c>
      <c r="F17" s="30">
        <v>71.02</v>
      </c>
    </row>
    <row r="18" spans="1:7" x14ac:dyDescent="0.25">
      <c r="A18" s="28"/>
      <c r="B18" s="41"/>
      <c r="C18" s="41"/>
      <c r="D18" s="41"/>
      <c r="E18" s="41"/>
      <c r="F18" s="41"/>
    </row>
    <row r="19" spans="1:7" ht="30" x14ac:dyDescent="0.25">
      <c r="A19" s="40" t="s">
        <v>29</v>
      </c>
      <c r="B19" s="40"/>
      <c r="C19" s="31" t="s">
        <v>13</v>
      </c>
      <c r="D19" s="31" t="s">
        <v>14</v>
      </c>
      <c r="E19" s="31" t="s">
        <v>15</v>
      </c>
      <c r="F19" s="31" t="s">
        <v>16</v>
      </c>
    </row>
    <row r="20" spans="1:7" x14ac:dyDescent="0.25">
      <c r="A20" s="39" t="s">
        <v>25</v>
      </c>
      <c r="B20" s="39"/>
      <c r="C20" s="29">
        <f t="shared" ref="C20:E26" si="2">C$7</f>
        <v>5.6</v>
      </c>
      <c r="D20" s="29">
        <f t="shared" si="2"/>
        <v>11.19</v>
      </c>
      <c r="E20" s="29">
        <f t="shared" si="2"/>
        <v>16.79</v>
      </c>
      <c r="F20" s="29">
        <f>F7</f>
        <v>10.35</v>
      </c>
    </row>
    <row r="21" spans="1:7" ht="15" customHeight="1" x14ac:dyDescent="0.25">
      <c r="A21" s="39" t="s">
        <v>26</v>
      </c>
      <c r="B21" s="39"/>
      <c r="C21" s="29">
        <f t="shared" si="2"/>
        <v>5.6</v>
      </c>
      <c r="D21" s="29">
        <f t="shared" si="2"/>
        <v>11.19</v>
      </c>
      <c r="E21" s="29">
        <f t="shared" si="2"/>
        <v>16.79</v>
      </c>
      <c r="F21" s="29">
        <f>F9</f>
        <v>16.41</v>
      </c>
    </row>
    <row r="22" spans="1:7" ht="150" customHeight="1" x14ac:dyDescent="0.25">
      <c r="A22" s="39" t="s">
        <v>11</v>
      </c>
      <c r="B22" s="39"/>
      <c r="C22" s="29">
        <f t="shared" si="2"/>
        <v>5.6</v>
      </c>
      <c r="D22" s="29">
        <f t="shared" si="2"/>
        <v>11.19</v>
      </c>
      <c r="E22" s="29">
        <f t="shared" si="2"/>
        <v>16.79</v>
      </c>
      <c r="F22" s="29">
        <f>F16</f>
        <v>38.659999999999997</v>
      </c>
    </row>
    <row r="23" spans="1:7" x14ac:dyDescent="0.25">
      <c r="A23" s="39" t="s">
        <v>12</v>
      </c>
      <c r="B23" s="39"/>
      <c r="C23" s="29">
        <f t="shared" si="2"/>
        <v>5.6</v>
      </c>
      <c r="D23" s="29">
        <f t="shared" si="2"/>
        <v>11.19</v>
      </c>
      <c r="E23" s="29">
        <f t="shared" si="2"/>
        <v>16.79</v>
      </c>
      <c r="F23" s="29">
        <f>F17</f>
        <v>71.02</v>
      </c>
    </row>
    <row r="24" spans="1:7" x14ac:dyDescent="0.25">
      <c r="A24" s="39" t="s">
        <v>17</v>
      </c>
      <c r="B24" s="39"/>
      <c r="C24" s="29">
        <f t="shared" si="2"/>
        <v>5.6</v>
      </c>
      <c r="D24" s="29">
        <f t="shared" si="2"/>
        <v>11.19</v>
      </c>
      <c r="E24" s="29">
        <f t="shared" si="2"/>
        <v>16.79</v>
      </c>
      <c r="F24" s="30">
        <v>107.42</v>
      </c>
    </row>
    <row r="25" spans="1:7" x14ac:dyDescent="0.25">
      <c r="A25" s="39" t="s">
        <v>18</v>
      </c>
      <c r="B25" s="39"/>
      <c r="C25" s="29">
        <f t="shared" si="2"/>
        <v>5.6</v>
      </c>
      <c r="D25" s="29">
        <f t="shared" si="2"/>
        <v>11.19</v>
      </c>
      <c r="E25" s="29">
        <f t="shared" si="2"/>
        <v>16.79</v>
      </c>
      <c r="F25" s="30">
        <v>208.52</v>
      </c>
    </row>
    <row r="26" spans="1:7" x14ac:dyDescent="0.25">
      <c r="A26" s="39" t="s">
        <v>19</v>
      </c>
      <c r="B26" s="39"/>
      <c r="C26" s="29">
        <f t="shared" si="2"/>
        <v>5.6</v>
      </c>
      <c r="D26" s="29">
        <f t="shared" si="2"/>
        <v>11.19</v>
      </c>
      <c r="E26" s="29">
        <f t="shared" si="2"/>
        <v>16.79</v>
      </c>
      <c r="F26" s="30">
        <v>329.85</v>
      </c>
    </row>
    <row r="27" spans="1:7" x14ac:dyDescent="0.25">
      <c r="A27" s="28"/>
      <c r="B27" s="41"/>
      <c r="C27" s="41"/>
      <c r="D27" s="41"/>
      <c r="E27" s="41"/>
      <c r="F27" s="41"/>
    </row>
    <row r="28" spans="1:7" ht="15" customHeight="1" x14ac:dyDescent="0.25">
      <c r="A28" s="28"/>
      <c r="B28" s="41"/>
      <c r="C28" s="41"/>
      <c r="D28" s="41"/>
      <c r="E28" s="41"/>
      <c r="F28" s="41"/>
    </row>
    <row r="29" spans="1:7" ht="30" x14ac:dyDescent="0.25">
      <c r="A29" s="40" t="s">
        <v>20</v>
      </c>
      <c r="B29" s="40"/>
      <c r="C29" s="31" t="s">
        <v>0</v>
      </c>
      <c r="D29" s="31" t="s">
        <v>1</v>
      </c>
      <c r="E29" s="31" t="s">
        <v>2</v>
      </c>
      <c r="F29" s="31" t="s">
        <v>21</v>
      </c>
    </row>
    <row r="30" spans="1:7" x14ac:dyDescent="0.25">
      <c r="A30" s="39" t="s">
        <v>22</v>
      </c>
      <c r="B30" s="39"/>
      <c r="C30" s="32">
        <f>E$7</f>
        <v>16.79</v>
      </c>
      <c r="D30" s="32">
        <f>E$7</f>
        <v>16.79</v>
      </c>
      <c r="E30" s="32">
        <f>E$7</f>
        <v>16.79</v>
      </c>
      <c r="F30" s="32">
        <f>F20</f>
        <v>10.35</v>
      </c>
      <c r="G30" s="1"/>
    </row>
    <row r="31" spans="1:7" x14ac:dyDescent="0.25">
      <c r="A31" s="39" t="s">
        <v>6</v>
      </c>
      <c r="B31" s="39"/>
      <c r="C31" s="32">
        <f t="shared" ref="C31:C36" si="3">E$7</f>
        <v>16.79</v>
      </c>
      <c r="D31" s="32">
        <f t="shared" ref="D31:D36" si="4">E$7</f>
        <v>16.79</v>
      </c>
      <c r="E31" s="32">
        <f t="shared" ref="E31:E36" si="5">E$7</f>
        <v>16.79</v>
      </c>
      <c r="F31" s="29">
        <f>F21</f>
        <v>16.41</v>
      </c>
    </row>
    <row r="32" spans="1:7" x14ac:dyDescent="0.25">
      <c r="A32" s="39" t="s">
        <v>10</v>
      </c>
      <c r="B32" s="39"/>
      <c r="C32" s="32">
        <f t="shared" si="3"/>
        <v>16.79</v>
      </c>
      <c r="D32" s="32">
        <f t="shared" si="4"/>
        <v>16.79</v>
      </c>
      <c r="E32" s="32">
        <f t="shared" si="5"/>
        <v>16.79</v>
      </c>
      <c r="F32" s="29">
        <f>F15</f>
        <v>26.53</v>
      </c>
    </row>
    <row r="33" spans="1:6" x14ac:dyDescent="0.25">
      <c r="A33" s="39" t="s">
        <v>11</v>
      </c>
      <c r="B33" s="39"/>
      <c r="C33" s="32">
        <f t="shared" si="3"/>
        <v>16.79</v>
      </c>
      <c r="D33" s="32">
        <f t="shared" si="4"/>
        <v>16.79</v>
      </c>
      <c r="E33" s="32">
        <f t="shared" si="5"/>
        <v>16.79</v>
      </c>
      <c r="F33" s="29">
        <f>F22</f>
        <v>38.659999999999997</v>
      </c>
    </row>
    <row r="34" spans="1:6" x14ac:dyDescent="0.25">
      <c r="A34" s="39" t="s">
        <v>17</v>
      </c>
      <c r="B34" s="39"/>
      <c r="C34" s="32">
        <f t="shared" si="3"/>
        <v>16.79</v>
      </c>
      <c r="D34" s="32">
        <f t="shared" si="4"/>
        <v>16.79</v>
      </c>
      <c r="E34" s="32">
        <f t="shared" si="5"/>
        <v>16.79</v>
      </c>
      <c r="F34" s="29">
        <f>F24</f>
        <v>107.42</v>
      </c>
    </row>
    <row r="35" spans="1:6" x14ac:dyDescent="0.25">
      <c r="A35" s="39" t="s">
        <v>18</v>
      </c>
      <c r="B35" s="39"/>
      <c r="C35" s="32">
        <f t="shared" si="3"/>
        <v>16.79</v>
      </c>
      <c r="D35" s="32">
        <f t="shared" si="4"/>
        <v>16.79</v>
      </c>
      <c r="E35" s="32">
        <f t="shared" si="5"/>
        <v>16.79</v>
      </c>
      <c r="F35" s="29">
        <f t="shared" ref="F35:F36" si="6">F25</f>
        <v>208.52</v>
      </c>
    </row>
    <row r="36" spans="1:6" x14ac:dyDescent="0.25">
      <c r="A36" s="39" t="s">
        <v>19</v>
      </c>
      <c r="B36" s="39"/>
      <c r="C36" s="32">
        <f t="shared" si="3"/>
        <v>16.79</v>
      </c>
      <c r="D36" s="32">
        <f t="shared" si="4"/>
        <v>16.79</v>
      </c>
      <c r="E36" s="32">
        <f t="shared" si="5"/>
        <v>16.79</v>
      </c>
      <c r="F36" s="29">
        <f t="shared" si="6"/>
        <v>329.85</v>
      </c>
    </row>
    <row r="37" spans="1:6" x14ac:dyDescent="0.25">
      <c r="A37" s="28"/>
      <c r="B37" s="41"/>
      <c r="C37" s="41"/>
      <c r="D37" s="41"/>
      <c r="E37" s="41"/>
      <c r="F37" s="41"/>
    </row>
    <row r="38" spans="1:6" ht="30" x14ac:dyDescent="0.25">
      <c r="A38" s="40" t="s">
        <v>23</v>
      </c>
      <c r="B38" s="40"/>
      <c r="C38" s="31" t="s">
        <v>0</v>
      </c>
      <c r="D38" s="31" t="s">
        <v>1</v>
      </c>
      <c r="E38" s="31" t="s">
        <v>2</v>
      </c>
      <c r="F38" s="31" t="s">
        <v>21</v>
      </c>
    </row>
    <row r="39" spans="1:6" x14ac:dyDescent="0.25">
      <c r="A39" s="39" t="s">
        <v>4</v>
      </c>
      <c r="B39" s="39"/>
      <c r="C39" s="32">
        <f>E$7</f>
        <v>16.79</v>
      </c>
      <c r="D39" s="32">
        <f>E$7</f>
        <v>16.79</v>
      </c>
      <c r="E39" s="32">
        <f>E$7</f>
        <v>16.79</v>
      </c>
      <c r="F39" s="33">
        <f>F7</f>
        <v>10.35</v>
      </c>
    </row>
    <row r="40" spans="1:6" x14ac:dyDescent="0.25">
      <c r="A40" s="39" t="s">
        <v>6</v>
      </c>
      <c r="B40" s="39"/>
      <c r="C40" s="32">
        <f t="shared" ref="C40:C43" si="7">E$7</f>
        <v>16.79</v>
      </c>
      <c r="D40" s="32">
        <f t="shared" ref="D40:D43" si="8">E$7</f>
        <v>16.79</v>
      </c>
      <c r="E40" s="32">
        <f t="shared" ref="E40:E43" si="9">E$7</f>
        <v>16.79</v>
      </c>
      <c r="F40" s="33">
        <f>F9</f>
        <v>16.41</v>
      </c>
    </row>
    <row r="41" spans="1:6" x14ac:dyDescent="0.25">
      <c r="A41" s="39" t="s">
        <v>10</v>
      </c>
      <c r="B41" s="39"/>
      <c r="C41" s="32">
        <f t="shared" si="7"/>
        <v>16.79</v>
      </c>
      <c r="D41" s="32">
        <f t="shared" si="8"/>
        <v>16.79</v>
      </c>
      <c r="E41" s="32">
        <f t="shared" si="9"/>
        <v>16.79</v>
      </c>
      <c r="F41" s="33">
        <f>F15</f>
        <v>26.53</v>
      </c>
    </row>
    <row r="42" spans="1:6" x14ac:dyDescent="0.25">
      <c r="A42" s="39" t="s">
        <v>11</v>
      </c>
      <c r="B42" s="39"/>
      <c r="C42" s="32">
        <f t="shared" si="7"/>
        <v>16.79</v>
      </c>
      <c r="D42" s="32">
        <f t="shared" si="8"/>
        <v>16.79</v>
      </c>
      <c r="E42" s="32">
        <f t="shared" si="9"/>
        <v>16.79</v>
      </c>
      <c r="F42" s="33">
        <f>F16</f>
        <v>38.659999999999997</v>
      </c>
    </row>
    <row r="43" spans="1:6" x14ac:dyDescent="0.25">
      <c r="A43" s="39" t="s">
        <v>17</v>
      </c>
      <c r="B43" s="39"/>
      <c r="C43" s="32">
        <f t="shared" si="7"/>
        <v>16.79</v>
      </c>
      <c r="D43" s="32">
        <f t="shared" si="8"/>
        <v>16.79</v>
      </c>
      <c r="E43" s="32">
        <f t="shared" si="9"/>
        <v>16.79</v>
      </c>
      <c r="F43" s="33">
        <f>F24</f>
        <v>107.42</v>
      </c>
    </row>
    <row r="46" spans="1:6" ht="15" customHeight="1" x14ac:dyDescent="0.25"/>
  </sheetData>
  <mergeCells count="43">
    <mergeCell ref="A1:F1"/>
    <mergeCell ref="A2:F2"/>
    <mergeCell ref="A6:B6"/>
    <mergeCell ref="A7:B7"/>
    <mergeCell ref="A8:B8"/>
    <mergeCell ref="A9:B9"/>
    <mergeCell ref="A10:B10"/>
    <mergeCell ref="B11:F11"/>
    <mergeCell ref="A3:F3"/>
    <mergeCell ref="B18:F18"/>
    <mergeCell ref="A12:B12"/>
    <mergeCell ref="A13:B13"/>
    <mergeCell ref="A17:B17"/>
    <mergeCell ref="A4:B4"/>
    <mergeCell ref="D4:E4"/>
    <mergeCell ref="A14:B14"/>
    <mergeCell ref="A15:B15"/>
    <mergeCell ref="A16:B16"/>
    <mergeCell ref="A41:B41"/>
    <mergeCell ref="A42:B42"/>
    <mergeCell ref="A43:B43"/>
    <mergeCell ref="A32:B32"/>
    <mergeCell ref="A33:B33"/>
    <mergeCell ref="A34:B34"/>
    <mergeCell ref="A35:B35"/>
    <mergeCell ref="A36:B36"/>
    <mergeCell ref="B37:F37"/>
    <mergeCell ref="A38:B38"/>
    <mergeCell ref="A39:B39"/>
    <mergeCell ref="A40:B40"/>
    <mergeCell ref="A20:B20"/>
    <mergeCell ref="A19:B19"/>
    <mergeCell ref="A25:B25"/>
    <mergeCell ref="A21:B21"/>
    <mergeCell ref="A31:B31"/>
    <mergeCell ref="A30:B30"/>
    <mergeCell ref="A26:B26"/>
    <mergeCell ref="B27:F27"/>
    <mergeCell ref="B28:F28"/>
    <mergeCell ref="A29:B29"/>
    <mergeCell ref="A22:B22"/>
    <mergeCell ref="A23:B23"/>
    <mergeCell ref="A24:B24"/>
  </mergeCells>
  <pageMargins left="0.7" right="0.7" top="0.75" bottom="0.75" header="0.3" footer="0.3"/>
  <pageSetup paperSize="3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5"/>
  <sheetViews>
    <sheetView zoomScaleNormal="100" workbookViewId="0">
      <selection activeCell="N21" sqref="N21"/>
    </sheetView>
  </sheetViews>
  <sheetFormatPr defaultRowHeight="15" x14ac:dyDescent="0.25"/>
  <cols>
    <col min="1" max="1" width="9" style="8" bestFit="1" customWidth="1"/>
    <col min="2" max="2" width="39.28515625" style="8" bestFit="1" customWidth="1"/>
    <col min="3" max="3" width="5.42578125" style="8" bestFit="1" customWidth="1"/>
    <col min="4" max="4" width="6.140625" style="8" bestFit="1" customWidth="1"/>
    <col min="5" max="5" width="2.7109375" style="8" customWidth="1"/>
    <col min="6" max="6" width="9.85546875" style="8" bestFit="1" customWidth="1"/>
    <col min="7" max="7" width="2.7109375" style="8" customWidth="1"/>
    <col min="8" max="8" width="17.5703125" style="8" bestFit="1" customWidth="1"/>
    <col min="9" max="9" width="2.7109375" style="8" customWidth="1"/>
    <col min="10" max="10" width="9.85546875" style="8" bestFit="1" customWidth="1"/>
    <col min="11" max="11" width="15.42578125" style="26" bestFit="1" customWidth="1"/>
    <col min="12" max="12" width="9.28515625" style="22" bestFit="1" customWidth="1"/>
    <col min="13" max="14" width="9.140625" style="8"/>
    <col min="15" max="15" width="10.5703125" style="8" bestFit="1" customWidth="1"/>
    <col min="16" max="16" width="9.140625" style="8"/>
    <col min="17" max="17" width="10.5703125" style="8" bestFit="1" customWidth="1"/>
    <col min="18" max="16384" width="9.140625" style="8"/>
  </cols>
  <sheetData>
    <row r="1" spans="1:15" ht="15" customHeight="1" x14ac:dyDescent="0.25">
      <c r="A1" s="46" t="s">
        <v>125</v>
      </c>
      <c r="B1" s="46"/>
      <c r="C1" s="46"/>
      <c r="D1" s="46"/>
      <c r="E1" s="46"/>
      <c r="F1" s="46"/>
      <c r="G1" s="46"/>
      <c r="H1" s="46"/>
      <c r="I1" s="46"/>
      <c r="J1" s="47"/>
      <c r="K1" s="48" t="s">
        <v>74</v>
      </c>
    </row>
    <row r="2" spans="1:15" ht="1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7"/>
      <c r="K2" s="48"/>
    </row>
    <row r="3" spans="1:15" ht="20.25" x14ac:dyDescent="0.25">
      <c r="A3" s="3"/>
      <c r="B3" s="3"/>
      <c r="C3" s="3"/>
      <c r="D3" s="3"/>
      <c r="E3" s="3"/>
      <c r="F3" s="4" t="s">
        <v>30</v>
      </c>
      <c r="G3" s="4"/>
      <c r="H3" s="4" t="s">
        <v>31</v>
      </c>
      <c r="I3" s="4"/>
      <c r="J3" s="5" t="s">
        <v>32</v>
      </c>
      <c r="K3" s="48"/>
    </row>
    <row r="4" spans="1:15" ht="25.5" x14ac:dyDescent="0.25">
      <c r="A4" s="9" t="s">
        <v>33</v>
      </c>
      <c r="B4" s="6" t="s">
        <v>34</v>
      </c>
      <c r="C4" s="6" t="s">
        <v>35</v>
      </c>
      <c r="D4" s="2" t="s">
        <v>36</v>
      </c>
      <c r="E4" s="2"/>
      <c r="F4" s="27">
        <f>'Water Rates'!C7</f>
        <v>5.6</v>
      </c>
      <c r="G4" s="6"/>
      <c r="H4" s="27">
        <f>'Water Rates'!D7</f>
        <v>11.19</v>
      </c>
      <c r="I4" s="6"/>
      <c r="J4" s="27">
        <f>'Water Rates'!E7</f>
        <v>16.79</v>
      </c>
      <c r="K4" s="48"/>
      <c r="L4" s="23">
        <f>'Water Rates'!F7</f>
        <v>10.35</v>
      </c>
    </row>
    <row r="5" spans="1:15" x14ac:dyDescent="0.25">
      <c r="A5" s="16">
        <v>10900040</v>
      </c>
      <c r="B5" s="17" t="s">
        <v>37</v>
      </c>
      <c r="C5" s="18">
        <v>48</v>
      </c>
      <c r="D5" s="19">
        <v>107</v>
      </c>
      <c r="E5" s="10"/>
      <c r="F5" s="20">
        <f>C5*5000</f>
        <v>240000</v>
      </c>
      <c r="G5" s="10"/>
      <c r="H5" s="20" t="s">
        <v>76</v>
      </c>
      <c r="I5" s="10"/>
      <c r="J5" s="20" t="s">
        <v>65</v>
      </c>
      <c r="K5" s="24">
        <f>L$4*C5</f>
        <v>496.79999999999995</v>
      </c>
      <c r="O5" s="35"/>
    </row>
    <row r="6" spans="1:15" x14ac:dyDescent="0.25">
      <c r="A6" s="12">
        <v>33700411</v>
      </c>
      <c r="B6" s="13" t="s">
        <v>128</v>
      </c>
      <c r="C6" s="14">
        <v>396</v>
      </c>
      <c r="D6" s="14">
        <v>116</v>
      </c>
      <c r="E6" s="7"/>
      <c r="F6" s="20">
        <f t="shared" ref="F6:F37" si="0">C6*5000</f>
        <v>1980000</v>
      </c>
      <c r="G6" s="7"/>
      <c r="H6" s="15" t="s">
        <v>77</v>
      </c>
      <c r="I6" s="7"/>
      <c r="J6" s="15" t="s">
        <v>78</v>
      </c>
      <c r="K6" s="24">
        <f t="shared" ref="K6:K37" si="1">L$4*C6</f>
        <v>4098.5999999999995</v>
      </c>
      <c r="O6" s="35"/>
    </row>
    <row r="7" spans="1:15" ht="16.5" x14ac:dyDescent="0.25">
      <c r="A7" s="16">
        <v>32903670</v>
      </c>
      <c r="B7" s="16" t="s">
        <v>38</v>
      </c>
      <c r="C7" s="19">
        <v>106</v>
      </c>
      <c r="D7" s="19">
        <v>130</v>
      </c>
      <c r="E7" s="11"/>
      <c r="F7" s="20">
        <f t="shared" si="0"/>
        <v>530000</v>
      </c>
      <c r="G7" s="10"/>
      <c r="H7" s="19" t="s">
        <v>80</v>
      </c>
      <c r="I7" s="10"/>
      <c r="J7" s="19" t="s">
        <v>79</v>
      </c>
      <c r="K7" s="24">
        <f t="shared" si="1"/>
        <v>1097.0999999999999</v>
      </c>
      <c r="O7" s="35"/>
    </row>
    <row r="8" spans="1:15" x14ac:dyDescent="0.25">
      <c r="A8" s="12">
        <v>10102460</v>
      </c>
      <c r="B8" s="13" t="s">
        <v>39</v>
      </c>
      <c r="C8" s="14">
        <v>34</v>
      </c>
      <c r="D8" s="14">
        <v>113</v>
      </c>
      <c r="E8" s="7"/>
      <c r="F8" s="20">
        <f t="shared" si="0"/>
        <v>170000</v>
      </c>
      <c r="G8" s="7"/>
      <c r="H8" s="15" t="s">
        <v>123</v>
      </c>
      <c r="I8" s="7"/>
      <c r="J8" s="15" t="s">
        <v>124</v>
      </c>
      <c r="K8" s="24">
        <f t="shared" si="1"/>
        <v>351.9</v>
      </c>
      <c r="O8" s="35"/>
    </row>
    <row r="9" spans="1:15" x14ac:dyDescent="0.25">
      <c r="A9" s="12">
        <v>32300170</v>
      </c>
      <c r="B9" s="13" t="s">
        <v>40</v>
      </c>
      <c r="C9" s="14">
        <v>20</v>
      </c>
      <c r="D9" s="14">
        <v>104</v>
      </c>
      <c r="E9" s="7"/>
      <c r="F9" s="20">
        <f t="shared" si="0"/>
        <v>100000</v>
      </c>
      <c r="G9" s="7"/>
      <c r="H9" s="15" t="s">
        <v>81</v>
      </c>
      <c r="I9" s="7"/>
      <c r="J9" s="15" t="s">
        <v>82</v>
      </c>
      <c r="K9" s="24">
        <f t="shared" si="1"/>
        <v>207</v>
      </c>
      <c r="O9" s="35"/>
    </row>
    <row r="10" spans="1:15" x14ac:dyDescent="0.25">
      <c r="A10" s="16">
        <v>32900730</v>
      </c>
      <c r="B10" s="16" t="s">
        <v>42</v>
      </c>
      <c r="C10" s="19">
        <v>9</v>
      </c>
      <c r="D10" s="19">
        <v>129</v>
      </c>
      <c r="E10" s="10"/>
      <c r="F10" s="20">
        <f t="shared" si="0"/>
        <v>45000</v>
      </c>
      <c r="G10" s="10"/>
      <c r="H10" s="19" t="s">
        <v>83</v>
      </c>
      <c r="I10" s="10"/>
      <c r="J10" s="19" t="s">
        <v>84</v>
      </c>
      <c r="K10" s="24">
        <f t="shared" si="1"/>
        <v>93.149999999999991</v>
      </c>
      <c r="O10" s="35"/>
    </row>
    <row r="11" spans="1:15" x14ac:dyDescent="0.25">
      <c r="A11" s="16">
        <v>32903655</v>
      </c>
      <c r="B11" s="16" t="s">
        <v>43</v>
      </c>
      <c r="C11" s="19">
        <v>11</v>
      </c>
      <c r="D11" s="19">
        <v>121</v>
      </c>
      <c r="E11" s="10"/>
      <c r="F11" s="20">
        <f t="shared" si="0"/>
        <v>55000</v>
      </c>
      <c r="G11" s="10"/>
      <c r="H11" s="19" t="s">
        <v>85</v>
      </c>
      <c r="I11" s="10"/>
      <c r="J11" s="19" t="s">
        <v>86</v>
      </c>
      <c r="K11" s="24">
        <f t="shared" si="1"/>
        <v>113.85</v>
      </c>
      <c r="O11" s="35"/>
    </row>
    <row r="12" spans="1:15" x14ac:dyDescent="0.25">
      <c r="A12" s="12">
        <v>32903704</v>
      </c>
      <c r="B12" s="13" t="s">
        <v>45</v>
      </c>
      <c r="C12" s="14">
        <v>22</v>
      </c>
      <c r="D12" s="14">
        <v>118</v>
      </c>
      <c r="E12" s="7"/>
      <c r="F12" s="20">
        <f t="shared" si="0"/>
        <v>110000</v>
      </c>
      <c r="G12" s="7"/>
      <c r="H12" s="15" t="s">
        <v>87</v>
      </c>
      <c r="I12" s="7"/>
      <c r="J12" s="15" t="s">
        <v>44</v>
      </c>
      <c r="K12" s="24">
        <f t="shared" si="1"/>
        <v>227.7</v>
      </c>
      <c r="O12" s="35"/>
    </row>
    <row r="13" spans="1:15" ht="16.5" x14ac:dyDescent="0.25">
      <c r="A13" s="16">
        <v>11302340</v>
      </c>
      <c r="B13" s="16" t="s">
        <v>46</v>
      </c>
      <c r="C13" s="19">
        <v>320</v>
      </c>
      <c r="D13" s="19">
        <v>120</v>
      </c>
      <c r="E13" s="11"/>
      <c r="F13" s="20">
        <f t="shared" si="0"/>
        <v>1600000</v>
      </c>
      <c r="G13" s="10"/>
      <c r="H13" s="19" t="s">
        <v>103</v>
      </c>
      <c r="I13" s="10"/>
      <c r="J13" s="19" t="s">
        <v>88</v>
      </c>
      <c r="K13" s="24">
        <f t="shared" si="1"/>
        <v>3312</v>
      </c>
      <c r="O13" s="35"/>
    </row>
    <row r="14" spans="1:15" x14ac:dyDescent="0.25">
      <c r="A14" s="16">
        <v>32300030</v>
      </c>
      <c r="B14" s="16" t="s">
        <v>47</v>
      </c>
      <c r="C14" s="19">
        <v>28</v>
      </c>
      <c r="D14" s="19">
        <v>122</v>
      </c>
      <c r="E14" s="10"/>
      <c r="F14" s="20">
        <f t="shared" si="0"/>
        <v>140000</v>
      </c>
      <c r="G14" s="10"/>
      <c r="H14" s="19" t="s">
        <v>104</v>
      </c>
      <c r="I14" s="10"/>
      <c r="J14" s="19" t="s">
        <v>54</v>
      </c>
      <c r="K14" s="24">
        <f t="shared" si="1"/>
        <v>289.8</v>
      </c>
      <c r="O14" s="35"/>
    </row>
    <row r="15" spans="1:15" x14ac:dyDescent="0.25">
      <c r="A15" s="16">
        <v>32300020</v>
      </c>
      <c r="B15" s="16" t="s">
        <v>47</v>
      </c>
      <c r="C15" s="19">
        <v>32</v>
      </c>
      <c r="D15" s="19">
        <v>124</v>
      </c>
      <c r="E15" s="10"/>
      <c r="F15" s="20">
        <f t="shared" si="0"/>
        <v>160000</v>
      </c>
      <c r="G15" s="10"/>
      <c r="H15" s="19" t="s">
        <v>105</v>
      </c>
      <c r="I15" s="10"/>
      <c r="J15" s="36">
        <v>320001</v>
      </c>
      <c r="K15" s="24">
        <f t="shared" si="1"/>
        <v>331.2</v>
      </c>
      <c r="O15" s="35"/>
    </row>
    <row r="16" spans="1:15" x14ac:dyDescent="0.25">
      <c r="A16" s="16">
        <v>32300040</v>
      </c>
      <c r="B16" s="16" t="s">
        <v>47</v>
      </c>
      <c r="C16" s="19">
        <v>40</v>
      </c>
      <c r="D16" s="19">
        <v>127</v>
      </c>
      <c r="E16" s="10"/>
      <c r="F16" s="20">
        <f t="shared" si="0"/>
        <v>200000</v>
      </c>
      <c r="G16" s="10"/>
      <c r="H16" s="19" t="s">
        <v>106</v>
      </c>
      <c r="I16" s="10"/>
      <c r="J16" s="19" t="s">
        <v>41</v>
      </c>
      <c r="K16" s="24">
        <f t="shared" si="1"/>
        <v>414</v>
      </c>
      <c r="O16" s="35"/>
    </row>
    <row r="17" spans="1:15" x14ac:dyDescent="0.25">
      <c r="A17" s="12">
        <v>10900960</v>
      </c>
      <c r="B17" s="13" t="s">
        <v>48</v>
      </c>
      <c r="C17" s="14">
        <v>177</v>
      </c>
      <c r="D17" s="14">
        <v>123</v>
      </c>
      <c r="E17" s="7"/>
      <c r="F17" s="20">
        <f t="shared" si="0"/>
        <v>885000</v>
      </c>
      <c r="G17" s="7"/>
      <c r="H17" s="15" t="s">
        <v>107</v>
      </c>
      <c r="I17" s="7"/>
      <c r="J17" s="15">
        <v>1770001</v>
      </c>
      <c r="K17" s="24">
        <f t="shared" si="1"/>
        <v>1831.95</v>
      </c>
      <c r="O17" s="35"/>
    </row>
    <row r="18" spans="1:15" x14ac:dyDescent="0.25">
      <c r="A18" s="12">
        <v>32702220</v>
      </c>
      <c r="B18" s="13" t="s">
        <v>49</v>
      </c>
      <c r="C18" s="14">
        <v>54</v>
      </c>
      <c r="D18" s="14">
        <v>111</v>
      </c>
      <c r="E18" s="7"/>
      <c r="F18" s="20">
        <f t="shared" si="0"/>
        <v>270000</v>
      </c>
      <c r="G18" s="7"/>
      <c r="H18" s="15" t="s">
        <v>108</v>
      </c>
      <c r="I18" s="7"/>
      <c r="J18" s="15" t="s">
        <v>89</v>
      </c>
      <c r="K18" s="24">
        <f t="shared" si="1"/>
        <v>558.9</v>
      </c>
      <c r="O18" s="35"/>
    </row>
    <row r="19" spans="1:15" x14ac:dyDescent="0.25">
      <c r="A19" s="12">
        <v>32903648</v>
      </c>
      <c r="B19" s="13" t="s">
        <v>50</v>
      </c>
      <c r="C19" s="14">
        <v>32</v>
      </c>
      <c r="D19" s="14">
        <v>124</v>
      </c>
      <c r="E19" s="7"/>
      <c r="F19" s="20">
        <f t="shared" si="0"/>
        <v>160000</v>
      </c>
      <c r="G19" s="7"/>
      <c r="H19" s="15" t="s">
        <v>105</v>
      </c>
      <c r="I19" s="7"/>
      <c r="J19" s="15" t="s">
        <v>61</v>
      </c>
      <c r="K19" s="24">
        <f t="shared" si="1"/>
        <v>331.2</v>
      </c>
      <c r="O19" s="35"/>
    </row>
    <row r="20" spans="1:15" x14ac:dyDescent="0.25">
      <c r="A20" s="12">
        <v>32702380</v>
      </c>
      <c r="B20" s="13" t="s">
        <v>51</v>
      </c>
      <c r="C20" s="14">
        <v>48</v>
      </c>
      <c r="D20" s="14">
        <v>107</v>
      </c>
      <c r="E20" s="7"/>
      <c r="F20" s="20">
        <f t="shared" si="0"/>
        <v>240000</v>
      </c>
      <c r="G20" s="7"/>
      <c r="H20" s="15" t="s">
        <v>76</v>
      </c>
      <c r="I20" s="7"/>
      <c r="J20" s="15" t="s">
        <v>65</v>
      </c>
      <c r="K20" s="24">
        <f t="shared" si="1"/>
        <v>496.79999999999995</v>
      </c>
      <c r="O20" s="35"/>
    </row>
    <row r="21" spans="1:15" x14ac:dyDescent="0.25">
      <c r="A21" s="16">
        <v>10901793</v>
      </c>
      <c r="B21" s="16" t="s">
        <v>52</v>
      </c>
      <c r="C21" s="19">
        <v>11</v>
      </c>
      <c r="D21" s="19">
        <v>121</v>
      </c>
      <c r="E21" s="10"/>
      <c r="F21" s="20">
        <f t="shared" si="0"/>
        <v>55000</v>
      </c>
      <c r="G21" s="10"/>
      <c r="H21" s="19" t="s">
        <v>85</v>
      </c>
      <c r="I21" s="10"/>
      <c r="J21" s="19" t="s">
        <v>86</v>
      </c>
      <c r="K21" s="24">
        <f t="shared" si="1"/>
        <v>113.85</v>
      </c>
      <c r="O21" s="35"/>
    </row>
    <row r="22" spans="1:15" x14ac:dyDescent="0.25">
      <c r="A22" s="12">
        <v>32301355</v>
      </c>
      <c r="B22" s="13" t="s">
        <v>53</v>
      </c>
      <c r="C22" s="14">
        <v>14</v>
      </c>
      <c r="D22" s="14">
        <v>101</v>
      </c>
      <c r="E22" s="7"/>
      <c r="F22" s="20">
        <f t="shared" si="0"/>
        <v>70000</v>
      </c>
      <c r="G22" s="7"/>
      <c r="H22" s="15" t="s">
        <v>109</v>
      </c>
      <c r="I22" s="7"/>
      <c r="J22" s="15" t="s">
        <v>90</v>
      </c>
      <c r="K22" s="24">
        <f t="shared" si="1"/>
        <v>144.9</v>
      </c>
      <c r="O22" s="35"/>
    </row>
    <row r="23" spans="1:15" ht="16.5" x14ac:dyDescent="0.25">
      <c r="A23" s="16">
        <v>32903577</v>
      </c>
      <c r="B23" s="16" t="s">
        <v>55</v>
      </c>
      <c r="C23" s="19">
        <v>43</v>
      </c>
      <c r="D23" s="19">
        <v>128</v>
      </c>
      <c r="E23" s="11"/>
      <c r="F23" s="20">
        <f t="shared" si="0"/>
        <v>215000</v>
      </c>
      <c r="G23" s="10"/>
      <c r="H23" s="19" t="s">
        <v>110</v>
      </c>
      <c r="I23" s="10"/>
      <c r="J23" s="19" t="s">
        <v>91</v>
      </c>
      <c r="K23" s="24">
        <f t="shared" si="1"/>
        <v>445.05</v>
      </c>
      <c r="O23" s="35"/>
    </row>
    <row r="24" spans="1:15" x14ac:dyDescent="0.25">
      <c r="A24" s="12">
        <v>33701870</v>
      </c>
      <c r="B24" s="13" t="s">
        <v>56</v>
      </c>
      <c r="C24" s="14">
        <v>144</v>
      </c>
      <c r="D24" s="14">
        <v>114</v>
      </c>
      <c r="E24" s="7"/>
      <c r="F24" s="20">
        <f t="shared" si="0"/>
        <v>720000</v>
      </c>
      <c r="G24" s="7"/>
      <c r="H24" s="15" t="s">
        <v>111</v>
      </c>
      <c r="I24" s="7"/>
      <c r="J24" s="15" t="s">
        <v>92</v>
      </c>
      <c r="K24" s="24">
        <f t="shared" si="1"/>
        <v>1490.3999999999999</v>
      </c>
      <c r="O24" s="35"/>
    </row>
    <row r="25" spans="1:15" x14ac:dyDescent="0.25">
      <c r="A25" s="12">
        <v>33701750</v>
      </c>
      <c r="B25" s="13" t="s">
        <v>57</v>
      </c>
      <c r="C25" s="14">
        <v>90</v>
      </c>
      <c r="D25" s="14">
        <v>109</v>
      </c>
      <c r="E25" s="7"/>
      <c r="F25" s="20">
        <f t="shared" si="0"/>
        <v>450000</v>
      </c>
      <c r="G25" s="7"/>
      <c r="H25" s="15" t="s">
        <v>112</v>
      </c>
      <c r="I25" s="7"/>
      <c r="J25" s="15" t="s">
        <v>93</v>
      </c>
      <c r="K25" s="24">
        <f t="shared" si="1"/>
        <v>931.5</v>
      </c>
      <c r="O25" s="35"/>
    </row>
    <row r="26" spans="1:15" x14ac:dyDescent="0.25">
      <c r="A26" s="12">
        <v>32903601</v>
      </c>
      <c r="B26" s="13" t="s">
        <v>58</v>
      </c>
      <c r="C26" s="14">
        <v>35</v>
      </c>
      <c r="D26" s="14">
        <v>125</v>
      </c>
      <c r="E26" s="7"/>
      <c r="F26" s="20">
        <f t="shared" si="0"/>
        <v>175000</v>
      </c>
      <c r="G26" s="7"/>
      <c r="H26" s="15" t="s">
        <v>113</v>
      </c>
      <c r="I26" s="7"/>
      <c r="J26" s="15" t="s">
        <v>94</v>
      </c>
      <c r="K26" s="24">
        <f t="shared" si="1"/>
        <v>362.25</v>
      </c>
      <c r="O26" s="35"/>
    </row>
    <row r="27" spans="1:15" x14ac:dyDescent="0.25">
      <c r="A27" s="12">
        <v>11300090</v>
      </c>
      <c r="B27" s="13" t="s">
        <v>59</v>
      </c>
      <c r="C27" s="14">
        <v>33</v>
      </c>
      <c r="D27" s="14">
        <v>106</v>
      </c>
      <c r="E27" s="7"/>
      <c r="F27" s="20">
        <f t="shared" si="0"/>
        <v>165000</v>
      </c>
      <c r="G27" s="7"/>
      <c r="H27" s="15" t="s">
        <v>114</v>
      </c>
      <c r="I27" s="7"/>
      <c r="J27" s="15" t="s">
        <v>95</v>
      </c>
      <c r="K27" s="24">
        <f t="shared" si="1"/>
        <v>341.55</v>
      </c>
      <c r="O27" s="35"/>
    </row>
    <row r="28" spans="1:15" x14ac:dyDescent="0.25">
      <c r="A28" s="12">
        <v>11302130</v>
      </c>
      <c r="B28" s="13" t="s">
        <v>60</v>
      </c>
      <c r="C28" s="14">
        <v>16</v>
      </c>
      <c r="D28" s="14">
        <v>102</v>
      </c>
      <c r="E28" s="7"/>
      <c r="F28" s="20">
        <f t="shared" si="0"/>
        <v>80000</v>
      </c>
      <c r="G28" s="7"/>
      <c r="H28" s="15" t="s">
        <v>115</v>
      </c>
      <c r="I28" s="7"/>
      <c r="J28" s="15" t="s">
        <v>96</v>
      </c>
      <c r="K28" s="24">
        <f t="shared" si="1"/>
        <v>165.6</v>
      </c>
      <c r="O28" s="35"/>
    </row>
    <row r="29" spans="1:15" x14ac:dyDescent="0.25">
      <c r="A29" s="12">
        <v>32902650</v>
      </c>
      <c r="B29" s="13" t="s">
        <v>62</v>
      </c>
      <c r="C29" s="14">
        <v>104</v>
      </c>
      <c r="D29" s="14">
        <v>117</v>
      </c>
      <c r="E29" s="7"/>
      <c r="F29" s="20">
        <f t="shared" si="0"/>
        <v>520000</v>
      </c>
      <c r="G29" s="7"/>
      <c r="H29" s="15" t="s">
        <v>116</v>
      </c>
      <c r="I29" s="7"/>
      <c r="J29" s="15" t="s">
        <v>97</v>
      </c>
      <c r="K29" s="24">
        <f t="shared" si="1"/>
        <v>1076.3999999999999</v>
      </c>
      <c r="O29" s="35"/>
    </row>
    <row r="30" spans="1:15" x14ac:dyDescent="0.25">
      <c r="A30" s="12">
        <v>33701860</v>
      </c>
      <c r="B30" s="13" t="s">
        <v>63</v>
      </c>
      <c r="C30" s="14">
        <v>110</v>
      </c>
      <c r="D30" s="14">
        <v>112</v>
      </c>
      <c r="E30" s="7"/>
      <c r="F30" s="20">
        <f t="shared" si="0"/>
        <v>550000</v>
      </c>
      <c r="G30" s="7"/>
      <c r="H30" s="15" t="s">
        <v>117</v>
      </c>
      <c r="I30" s="7"/>
      <c r="J30" s="15" t="s">
        <v>98</v>
      </c>
      <c r="K30" s="24">
        <f t="shared" si="1"/>
        <v>1138.5</v>
      </c>
      <c r="O30" s="35"/>
    </row>
    <row r="31" spans="1:15" x14ac:dyDescent="0.25">
      <c r="A31" s="12">
        <v>32303349</v>
      </c>
      <c r="B31" s="13" t="s">
        <v>64</v>
      </c>
      <c r="C31" s="14">
        <v>24</v>
      </c>
      <c r="D31" s="14">
        <v>119</v>
      </c>
      <c r="E31" s="7"/>
      <c r="F31" s="20">
        <f t="shared" si="0"/>
        <v>120000</v>
      </c>
      <c r="G31" s="7"/>
      <c r="H31" s="15" t="s">
        <v>118</v>
      </c>
      <c r="I31" s="7"/>
      <c r="J31" s="15" t="s">
        <v>69</v>
      </c>
      <c r="K31" s="24">
        <f t="shared" si="1"/>
        <v>248.39999999999998</v>
      </c>
      <c r="O31" s="35"/>
    </row>
    <row r="32" spans="1:15" x14ac:dyDescent="0.25">
      <c r="A32" s="12">
        <v>11300170</v>
      </c>
      <c r="B32" s="13" t="s">
        <v>66</v>
      </c>
      <c r="C32" s="14">
        <v>20</v>
      </c>
      <c r="D32" s="14">
        <v>105</v>
      </c>
      <c r="E32" s="7"/>
      <c r="F32" s="20">
        <f t="shared" si="0"/>
        <v>100000</v>
      </c>
      <c r="G32" s="7"/>
      <c r="H32" s="15" t="s">
        <v>81</v>
      </c>
      <c r="I32" s="7"/>
      <c r="J32" s="15" t="s">
        <v>82</v>
      </c>
      <c r="K32" s="24">
        <f t="shared" si="1"/>
        <v>207</v>
      </c>
      <c r="O32" s="35"/>
    </row>
    <row r="33" spans="1:17" x14ac:dyDescent="0.25">
      <c r="A33" s="12">
        <v>10103679</v>
      </c>
      <c r="B33" s="13" t="s">
        <v>67</v>
      </c>
      <c r="C33" s="14">
        <v>13</v>
      </c>
      <c r="D33" s="14">
        <v>110</v>
      </c>
      <c r="E33" s="7"/>
      <c r="F33" s="20">
        <f t="shared" si="0"/>
        <v>65000</v>
      </c>
      <c r="G33" s="7"/>
      <c r="H33" s="15" t="s">
        <v>119</v>
      </c>
      <c r="I33" s="7"/>
      <c r="J33" s="15" t="s">
        <v>99</v>
      </c>
      <c r="K33" s="24">
        <f t="shared" si="1"/>
        <v>134.54999999999998</v>
      </c>
      <c r="O33" s="35"/>
    </row>
    <row r="34" spans="1:17" ht="16.5" x14ac:dyDescent="0.25">
      <c r="A34" s="16">
        <v>33502540</v>
      </c>
      <c r="B34" s="16" t="s">
        <v>68</v>
      </c>
      <c r="C34" s="19">
        <v>12</v>
      </c>
      <c r="D34" s="19">
        <v>131</v>
      </c>
      <c r="E34" s="11"/>
      <c r="F34" s="20">
        <f t="shared" si="0"/>
        <v>60000</v>
      </c>
      <c r="G34" s="10"/>
      <c r="H34" s="19" t="s">
        <v>120</v>
      </c>
      <c r="I34" s="10"/>
      <c r="J34" s="19" t="s">
        <v>100</v>
      </c>
      <c r="K34" s="24">
        <f t="shared" si="1"/>
        <v>124.19999999999999</v>
      </c>
      <c r="O34" s="35"/>
    </row>
    <row r="35" spans="1:17" ht="16.5" x14ac:dyDescent="0.25">
      <c r="A35" s="16">
        <v>10100570</v>
      </c>
      <c r="B35" s="16" t="s">
        <v>70</v>
      </c>
      <c r="C35" s="19">
        <v>8</v>
      </c>
      <c r="D35" s="19">
        <v>132</v>
      </c>
      <c r="E35" s="11"/>
      <c r="F35" s="20">
        <f t="shared" si="0"/>
        <v>40000</v>
      </c>
      <c r="G35" s="10"/>
      <c r="H35" s="19" t="s">
        <v>121</v>
      </c>
      <c r="I35" s="10"/>
      <c r="J35" s="19" t="s">
        <v>101</v>
      </c>
      <c r="K35" s="24">
        <f t="shared" si="1"/>
        <v>82.8</v>
      </c>
      <c r="O35" s="35"/>
    </row>
    <row r="36" spans="1:17" x14ac:dyDescent="0.25">
      <c r="A36" s="12">
        <v>32903249</v>
      </c>
      <c r="B36" s="13" t="s">
        <v>71</v>
      </c>
      <c r="C36" s="14">
        <v>242</v>
      </c>
      <c r="D36" s="14">
        <v>115</v>
      </c>
      <c r="E36" s="7"/>
      <c r="F36" s="20">
        <f t="shared" si="0"/>
        <v>1210000</v>
      </c>
      <c r="G36" s="7"/>
      <c r="H36" s="15" t="s">
        <v>122</v>
      </c>
      <c r="I36" s="7"/>
      <c r="J36" s="15" t="s">
        <v>102</v>
      </c>
      <c r="K36" s="24">
        <f t="shared" si="1"/>
        <v>2504.6999999999998</v>
      </c>
      <c r="O36" s="35"/>
    </row>
    <row r="37" spans="1:17" x14ac:dyDescent="0.25">
      <c r="A37" s="19">
        <v>10103634</v>
      </c>
      <c r="B37" s="19" t="s">
        <v>127</v>
      </c>
      <c r="C37" s="19">
        <v>128</v>
      </c>
      <c r="D37" s="19">
        <v>135</v>
      </c>
      <c r="E37" s="10"/>
      <c r="F37" s="37">
        <f t="shared" si="0"/>
        <v>640000</v>
      </c>
      <c r="G37" s="10"/>
      <c r="H37" s="19" t="s">
        <v>129</v>
      </c>
      <c r="I37" s="10"/>
      <c r="J37" s="19" t="s">
        <v>130</v>
      </c>
      <c r="K37" s="25">
        <f t="shared" si="1"/>
        <v>1324.8</v>
      </c>
    </row>
    <row r="45" spans="1:17" x14ac:dyDescent="0.25">
      <c r="Q45" s="38"/>
    </row>
  </sheetData>
  <mergeCells count="2">
    <mergeCell ref="A1:J2"/>
    <mergeCell ref="K1:K4"/>
  </mergeCells>
  <pageMargins left="0.7" right="0.7" top="0.75" bottom="0.75" header="0.3" footer="0.3"/>
  <pageSetup scale="6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bed7767ba06316f80ae8675942055c5b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3718a90d0ce96263ab553288c68d0c7c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AA4C523B-3AB6-45BC-BB93-15BF1FB44C70}"/>
</file>

<file path=customXml/itemProps2.xml><?xml version="1.0" encoding="utf-8"?>
<ds:datastoreItem xmlns:ds="http://schemas.openxmlformats.org/officeDocument/2006/customXml" ds:itemID="{523AFBC8-D5F7-4134-BC63-AF29CB298F18}"/>
</file>

<file path=customXml/itemProps3.xml><?xml version="1.0" encoding="utf-8"?>
<ds:datastoreItem xmlns:ds="http://schemas.openxmlformats.org/officeDocument/2006/customXml" ds:itemID="{DD99C882-3914-4C38-89E1-0F5336593639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Water Rates</vt:lpstr>
      <vt:lpstr>Multi-Family Rates</vt:lpstr>
      <vt:lpstr>'Multi-Family Rates'!Print_Area</vt:lpstr>
      <vt:lpstr>'Water Rates'!Print_Area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Boyd</dc:creator>
  <cp:lastModifiedBy>Chris Boyd</cp:lastModifiedBy>
  <cp:lastPrinted>2025-12-04T11:10:18Z</cp:lastPrinted>
  <dcterms:created xsi:type="dcterms:W3CDTF">2019-08-08T10:20:37Z</dcterms:created>
  <dcterms:modified xsi:type="dcterms:W3CDTF">2025-12-10T14:26:36Z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3-bc88714345d2_Enabled">
    <vt:lpwstr>true</vt:lpwstr>
  </property>
  <property fmtid="{D5CDD505-2E9C-101B-9397-08002B2CF9AE}" pid="3" name="MSIP_Label_defa4170-0d19-0005-0003-bc88714345d2_SetDate">
    <vt:lpwstr>2024-12-12T13:26:08Z</vt:lpwstr>
  </property>
  <property fmtid="{D5CDD505-2E9C-101B-9397-08002B2CF9AE}" pid="4" name="MSIP_Label_defa4170-0d19-0005-0003-bc88714345d2_Method">
    <vt:lpwstr>Standard</vt:lpwstr>
  </property>
  <property fmtid="{D5CDD505-2E9C-101B-9397-08002B2CF9AE}" pid="5" name="MSIP_Label_defa4170-0d19-0005-0003-bc88714345d2_Name">
    <vt:lpwstr>defa4170-0d19-0005-0003-bc88714345d2</vt:lpwstr>
  </property>
  <property fmtid="{D5CDD505-2E9C-101B-9397-08002B2CF9AE}" pid="6" name="MSIP_Label_defa4170-0d19-0005-0003-bc88714345d2_SiteId">
    <vt:lpwstr>63b7f8af-4de1-4dab-9416-0761fb64698d</vt:lpwstr>
  </property>
  <property fmtid="{D5CDD505-2E9C-101B-9397-08002B2CF9AE}" pid="7" name="MSIP_Label_defa4170-0d19-0005-0003-bc88714345d2_ActionId">
    <vt:lpwstr>0de30bd8-e925-493d-b628-7f5224879f79</vt:lpwstr>
  </property>
  <property fmtid="{D5CDD505-2E9C-101B-9397-08002B2CF9AE}" pid="8" name="MSIP_Label_defa4170-0d19-0005-0003-bc88714345d2_ContentBits">
    <vt:lpwstr>0</vt:lpwstr>
  </property>
  <property fmtid="{D5CDD505-2E9C-101B-9397-08002B2CF9AE}" pid="9" name="ContentTypeId">
    <vt:lpwstr>0x0101002BB6E3BB24F0534CABF71F2CB9C54E6F</vt:lpwstr>
  </property>
</Properties>
</file>